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5440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1" i="1"/>
  <c r="F20" i="1"/>
  <c r="F19" i="1"/>
  <c r="F18" i="1"/>
  <c r="F17" i="1"/>
  <c r="F16" i="1"/>
  <c r="F15" i="1"/>
  <c r="D8" i="1" l="1"/>
  <c r="C8" i="1"/>
  <c r="D4" i="1"/>
  <c r="C4" i="1"/>
  <c r="D7" i="1"/>
  <c r="C7" i="1"/>
</calcChain>
</file>

<file path=xl/sharedStrings.xml><?xml version="1.0" encoding="utf-8"?>
<sst xmlns="http://schemas.openxmlformats.org/spreadsheetml/2006/main" count="65" uniqueCount="30">
  <si>
    <t>Flight</t>
  </si>
  <si>
    <t>Category</t>
  </si>
  <si>
    <t>Option</t>
  </si>
  <si>
    <t>Airport -&gt; Conference -&gt; Airport</t>
  </si>
  <si>
    <t>Hotel</t>
  </si>
  <si>
    <t>SuperShuttle &amp; Hyatt</t>
  </si>
  <si>
    <t>Kayak.com (Alaska, US Airways)</t>
  </si>
  <si>
    <t>Mon -&gt; Thursday</t>
  </si>
  <si>
    <t>Mon -&gt; Friday</t>
  </si>
  <si>
    <t>Virgin America</t>
  </si>
  <si>
    <t>SuperShuttle (___)</t>
  </si>
  <si>
    <t>SuperShuttle (Hyatt)</t>
  </si>
  <si>
    <t>FlightCar</t>
  </si>
  <si>
    <t>Quality Inn Santa Clara</t>
  </si>
  <si>
    <t>Orbitz Flight+Car+Hotel</t>
  </si>
  <si>
    <t>Clarion Inn, car rental, Alaska airline flights</t>
  </si>
  <si>
    <t>Car / Shuttle</t>
  </si>
  <si>
    <t>Total</t>
  </si>
  <si>
    <t>Kayak.com, Supershuttle &amp; Hyatt</t>
  </si>
  <si>
    <t>Kayak.com, car rental, and Quality Inn</t>
  </si>
  <si>
    <t>Days</t>
  </si>
  <si>
    <t>Monday-Thursday</t>
  </si>
  <si>
    <t>Kayak.com, FlightCar &amp; Hyatt</t>
  </si>
  <si>
    <t>Virgin America, Supershuttle &amp; Hyatt</t>
  </si>
  <si>
    <t>Virgin America, FlightCar &amp; Hyatt</t>
  </si>
  <si>
    <t>Virgin America, car rental &amp; Quality Inn</t>
  </si>
  <si>
    <t>Virgin America, car rental &amp; Hyatt</t>
  </si>
  <si>
    <t>Monday-Friday</t>
  </si>
  <si>
    <t>Priceline Flight+Car+Hotel</t>
  </si>
  <si>
    <t>Expedia Flight+Car+Hotel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</si>
</sst>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0" fontId="3" fillId="2" borderId="0" xfId="2"/>
  </cellXfs>
  <cellStyles count="3">
    <cellStyle name="Currency" xfId="1" builtinId="4"/>
    <cellStyle name="Good" xfId="2" builtinId="26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4:F34" totalsRowShown="0" headerRowDxfId="4" dataDxfId="3" dataCellStyle="Currency">
  <autoFilter ref="A14:F34"/>
  <tableColumns count="6">
    <tableColumn id="1" name="Option"/>
    <tableColumn id="2" name="Days"/>
    <tableColumn id="3" name="Flight" dataDxfId="2" dataCellStyle="Currency"/>
    <tableColumn id="4" name="Hotel" dataDxfId="1" dataCellStyle="Currency"/>
    <tableColumn id="5" name="Car / Shuttle"/>
    <tableColumn id="6" name="Total" dataDxfId="0" dataCellStyle="Currency">
      <calculatedColumnFormula>SUM(C15:E15)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11" sqref="B11"/>
    </sheetView>
  </sheetViews>
  <sheetFormatPr defaultRowHeight="15" x14ac:dyDescent="0.25"/>
  <cols>
    <col min="1" max="1" width="35" bestFit="1" customWidth="1"/>
    <col min="2" max="2" width="39.7109375" bestFit="1" customWidth="1"/>
    <col min="3" max="3" width="15.85546875" style="3" bestFit="1" customWidth="1"/>
    <col min="4" max="4" width="13.28515625" style="3" bestFit="1" customWidth="1"/>
    <col min="5" max="5" width="15" customWidth="1"/>
  </cols>
  <sheetData>
    <row r="1" spans="1:6" x14ac:dyDescent="0.25">
      <c r="A1" s="1" t="s">
        <v>1</v>
      </c>
      <c r="B1" s="1" t="s">
        <v>2</v>
      </c>
      <c r="C1" s="2" t="s">
        <v>7</v>
      </c>
      <c r="D1" s="2" t="s">
        <v>8</v>
      </c>
    </row>
    <row r="2" spans="1:6" x14ac:dyDescent="0.25">
      <c r="A2" t="s">
        <v>0</v>
      </c>
      <c r="B2" t="s">
        <v>6</v>
      </c>
      <c r="C2" s="3">
        <v>138</v>
      </c>
      <c r="D2" s="3">
        <v>180</v>
      </c>
    </row>
    <row r="3" spans="1:6" x14ac:dyDescent="0.25">
      <c r="A3" t="s">
        <v>0</v>
      </c>
      <c r="B3" t="s">
        <v>9</v>
      </c>
      <c r="C3" s="3">
        <v>245.8</v>
      </c>
      <c r="D3" s="3">
        <v>245.8</v>
      </c>
    </row>
    <row r="4" spans="1:6" x14ac:dyDescent="0.25">
      <c r="A4" t="s">
        <v>3</v>
      </c>
      <c r="B4" t="s">
        <v>12</v>
      </c>
      <c r="C4" s="3">
        <f>23*4</f>
        <v>92</v>
      </c>
      <c r="D4" s="3">
        <f>23*5</f>
        <v>115</v>
      </c>
    </row>
    <row r="5" spans="1:6" x14ac:dyDescent="0.25">
      <c r="A5" t="s">
        <v>3</v>
      </c>
      <c r="B5" t="s">
        <v>11</v>
      </c>
      <c r="C5" s="3">
        <v>37</v>
      </c>
      <c r="D5" s="3">
        <v>37</v>
      </c>
    </row>
    <row r="6" spans="1:6" x14ac:dyDescent="0.25">
      <c r="A6" t="s">
        <v>3</v>
      </c>
      <c r="B6" t="s">
        <v>10</v>
      </c>
    </row>
    <row r="7" spans="1:6" x14ac:dyDescent="0.25">
      <c r="A7" t="s">
        <v>4</v>
      </c>
      <c r="B7" t="s">
        <v>5</v>
      </c>
      <c r="C7" s="3">
        <f>3*219*1.095+1.14*3</f>
        <v>722.83499999999992</v>
      </c>
      <c r="D7" s="3">
        <f>4*219*1.095+1.14*4</f>
        <v>963.78</v>
      </c>
    </row>
    <row r="8" spans="1:6" x14ac:dyDescent="0.25">
      <c r="A8" t="s">
        <v>4</v>
      </c>
      <c r="B8" t="s">
        <v>13</v>
      </c>
      <c r="C8" s="3">
        <f>176*3</f>
        <v>528</v>
      </c>
      <c r="D8" s="3">
        <f>176*4</f>
        <v>704</v>
      </c>
    </row>
    <row r="9" spans="1:6" x14ac:dyDescent="0.25">
      <c r="B9" t="s">
        <v>15</v>
      </c>
      <c r="D9" s="3">
        <v>740</v>
      </c>
    </row>
    <row r="14" spans="1:6" x14ac:dyDescent="0.25">
      <c r="A14" s="1" t="s">
        <v>2</v>
      </c>
      <c r="B14" s="1" t="s">
        <v>20</v>
      </c>
      <c r="C14" s="1" t="s">
        <v>0</v>
      </c>
      <c r="D14" s="2" t="s">
        <v>4</v>
      </c>
      <c r="E14" s="2" t="s">
        <v>16</v>
      </c>
      <c r="F14" s="1" t="s">
        <v>17</v>
      </c>
    </row>
    <row r="15" spans="1:6" x14ac:dyDescent="0.25">
      <c r="A15" t="s">
        <v>18</v>
      </c>
      <c r="B15" t="s">
        <v>21</v>
      </c>
      <c r="C15" s="3">
        <v>138</v>
      </c>
      <c r="D15" s="3">
        <v>723</v>
      </c>
      <c r="E15" s="3">
        <v>37</v>
      </c>
      <c r="F15" s="3">
        <f>SUM(C15:E15)</f>
        <v>898</v>
      </c>
    </row>
    <row r="16" spans="1:6" x14ac:dyDescent="0.25">
      <c r="A16" t="s">
        <v>22</v>
      </c>
      <c r="B16" t="s">
        <v>21</v>
      </c>
      <c r="C16" s="3">
        <v>138</v>
      </c>
      <c r="D16" s="3">
        <v>723</v>
      </c>
      <c r="E16" s="3">
        <v>92</v>
      </c>
      <c r="F16" s="3">
        <f>SUM(C16:E16)</f>
        <v>953</v>
      </c>
    </row>
    <row r="17" spans="1:6" x14ac:dyDescent="0.25">
      <c r="A17" t="s">
        <v>19</v>
      </c>
      <c r="B17" t="s">
        <v>21</v>
      </c>
      <c r="C17" s="3">
        <v>138</v>
      </c>
      <c r="D17" s="3">
        <v>523</v>
      </c>
      <c r="E17" s="3">
        <v>225</v>
      </c>
      <c r="F17" s="3">
        <f>SUM(C17:E17)</f>
        <v>886</v>
      </c>
    </row>
    <row r="18" spans="1:6" x14ac:dyDescent="0.25">
      <c r="A18" t="s">
        <v>23</v>
      </c>
      <c r="B18" t="s">
        <v>21</v>
      </c>
      <c r="C18" s="3">
        <v>246</v>
      </c>
      <c r="D18" s="3">
        <v>723</v>
      </c>
      <c r="E18" s="3">
        <v>37</v>
      </c>
      <c r="F18" s="3">
        <f>SUM(C18:E18)</f>
        <v>1006</v>
      </c>
    </row>
    <row r="19" spans="1:6" x14ac:dyDescent="0.25">
      <c r="A19" t="s">
        <v>24</v>
      </c>
      <c r="B19" t="s">
        <v>21</v>
      </c>
      <c r="C19" s="3">
        <v>246</v>
      </c>
      <c r="D19" s="3">
        <v>723</v>
      </c>
      <c r="E19" s="3">
        <v>92</v>
      </c>
      <c r="F19" s="3">
        <f t="shared" ref="F19:F31" si="0">SUM(C19:E19)</f>
        <v>1061</v>
      </c>
    </row>
    <row r="20" spans="1:6" x14ac:dyDescent="0.25">
      <c r="A20" t="s">
        <v>26</v>
      </c>
      <c r="B20" t="s">
        <v>21</v>
      </c>
      <c r="C20" s="3">
        <v>246</v>
      </c>
      <c r="D20" s="3">
        <v>723</v>
      </c>
      <c r="E20" s="3">
        <v>225</v>
      </c>
      <c r="F20" s="3">
        <f t="shared" si="0"/>
        <v>1194</v>
      </c>
    </row>
    <row r="21" spans="1:6" x14ac:dyDescent="0.25">
      <c r="A21" t="s">
        <v>25</v>
      </c>
      <c r="B21" t="s">
        <v>21</v>
      </c>
      <c r="C21" s="3">
        <v>246</v>
      </c>
      <c r="D21" s="3">
        <v>523</v>
      </c>
      <c r="E21" s="3">
        <v>225</v>
      </c>
      <c r="F21" s="3">
        <f t="shared" si="0"/>
        <v>994</v>
      </c>
    </row>
    <row r="22" spans="1:6" x14ac:dyDescent="0.25">
      <c r="A22" t="s">
        <v>14</v>
      </c>
      <c r="B22" t="s">
        <v>21</v>
      </c>
      <c r="E22" s="3"/>
      <c r="F22" s="3">
        <v>923</v>
      </c>
    </row>
    <row r="23" spans="1:6" x14ac:dyDescent="0.25">
      <c r="A23" s="4" t="s">
        <v>28</v>
      </c>
      <c r="B23" s="4" t="s">
        <v>21</v>
      </c>
      <c r="E23" s="3"/>
      <c r="F23" s="3">
        <v>866.93</v>
      </c>
    </row>
    <row r="24" spans="1:6" x14ac:dyDescent="0.25">
      <c r="A24" t="s">
        <v>29</v>
      </c>
      <c r="B24" t="s">
        <v>21</v>
      </c>
      <c r="E24" s="3"/>
      <c r="F24" s="3">
        <v>902</v>
      </c>
    </row>
    <row r="25" spans="1:6" x14ac:dyDescent="0.25">
      <c r="A25" t="s">
        <v>18</v>
      </c>
      <c r="B25" t="s">
        <v>27</v>
      </c>
      <c r="C25" s="3">
        <v>180</v>
      </c>
      <c r="D25" s="3">
        <v>964</v>
      </c>
      <c r="E25" s="3">
        <v>37</v>
      </c>
      <c r="F25" s="3">
        <f t="shared" si="0"/>
        <v>1181</v>
      </c>
    </row>
    <row r="26" spans="1:6" x14ac:dyDescent="0.25">
      <c r="A26" t="s">
        <v>22</v>
      </c>
      <c r="B26" t="s">
        <v>27</v>
      </c>
      <c r="C26" s="3">
        <v>180</v>
      </c>
      <c r="D26" s="3">
        <v>964</v>
      </c>
      <c r="E26" s="3">
        <v>92</v>
      </c>
      <c r="F26" s="3">
        <f t="shared" si="0"/>
        <v>1236</v>
      </c>
    </row>
    <row r="27" spans="1:6" x14ac:dyDescent="0.25">
      <c r="A27" t="s">
        <v>19</v>
      </c>
      <c r="B27" t="s">
        <v>27</v>
      </c>
      <c r="C27" s="3">
        <v>180</v>
      </c>
      <c r="D27" s="3">
        <v>704</v>
      </c>
      <c r="E27" s="3">
        <v>270</v>
      </c>
      <c r="F27" s="3">
        <f t="shared" si="0"/>
        <v>1154</v>
      </c>
    </row>
    <row r="28" spans="1:6" x14ac:dyDescent="0.25">
      <c r="A28" t="s">
        <v>23</v>
      </c>
      <c r="B28" t="s">
        <v>27</v>
      </c>
      <c r="C28" s="3">
        <v>246</v>
      </c>
      <c r="D28" s="3">
        <v>964</v>
      </c>
      <c r="E28" s="3">
        <v>37</v>
      </c>
      <c r="F28" s="3">
        <f t="shared" si="0"/>
        <v>1247</v>
      </c>
    </row>
    <row r="29" spans="1:6" x14ac:dyDescent="0.25">
      <c r="A29" t="s">
        <v>24</v>
      </c>
      <c r="B29" t="s">
        <v>27</v>
      </c>
      <c r="C29" s="3">
        <v>246</v>
      </c>
      <c r="D29" s="3">
        <v>964</v>
      </c>
      <c r="E29" s="3">
        <v>92</v>
      </c>
      <c r="F29" s="3">
        <f t="shared" si="0"/>
        <v>1302</v>
      </c>
    </row>
    <row r="30" spans="1:6" x14ac:dyDescent="0.25">
      <c r="A30" t="s">
        <v>26</v>
      </c>
      <c r="B30" t="s">
        <v>27</v>
      </c>
      <c r="C30" s="3">
        <v>246</v>
      </c>
      <c r="D30" s="3">
        <v>964</v>
      </c>
      <c r="E30" s="3">
        <v>270</v>
      </c>
      <c r="F30" s="3">
        <f t="shared" si="0"/>
        <v>1480</v>
      </c>
    </row>
    <row r="31" spans="1:6" x14ac:dyDescent="0.25">
      <c r="A31" t="s">
        <v>25</v>
      </c>
      <c r="B31" t="s">
        <v>27</v>
      </c>
      <c r="C31" s="3">
        <v>246</v>
      </c>
      <c r="D31" s="3">
        <v>704</v>
      </c>
      <c r="E31" s="3">
        <v>270</v>
      </c>
      <c r="F31" s="3">
        <f t="shared" si="0"/>
        <v>1220</v>
      </c>
    </row>
    <row r="32" spans="1:6" x14ac:dyDescent="0.25">
      <c r="A32" t="s">
        <v>14</v>
      </c>
      <c r="B32" t="s">
        <v>27</v>
      </c>
      <c r="F32" s="3">
        <v>1047</v>
      </c>
    </row>
    <row r="33" spans="1:6" x14ac:dyDescent="0.25">
      <c r="A33" t="s">
        <v>28</v>
      </c>
      <c r="B33" t="s">
        <v>27</v>
      </c>
      <c r="F33" s="3">
        <v>1012</v>
      </c>
    </row>
    <row r="34" spans="1:6" x14ac:dyDescent="0.25">
      <c r="A34" t="s">
        <v>29</v>
      </c>
      <c r="B34" t="s">
        <v>27</v>
      </c>
      <c r="F34" s="3">
        <v>925</v>
      </c>
    </row>
  </sheetData>
  <conditionalFormatting sqref="F15:F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 Nambi</dc:creator>
  <cp:lastModifiedBy>Dev Nambi</cp:lastModifiedBy>
  <dcterms:created xsi:type="dcterms:W3CDTF">2013-11-08T03:06:22Z</dcterms:created>
  <dcterms:modified xsi:type="dcterms:W3CDTF">2014-02-10T18:12:23Z</dcterms:modified>
</cp:coreProperties>
</file>